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yte\Documents\mk documents\02. Teaching- Other\2-042 HCM intersection operations book (2018)\chapter 1 - awsc\"/>
    </mc:Choice>
  </mc:AlternateContent>
  <bookViews>
    <workbookView xWindow="120" yWindow="60" windowWidth="24912" windowHeight="12840" firstSheet="1" activeTab="1"/>
  </bookViews>
  <sheets>
    <sheet name="scenario 1-example calc03" sheetId="4" r:id="rId1"/>
    <sheet name="example calc03 fig04" sheetId="6" r:id="rId2"/>
    <sheet name="example calc03 fig05" sheetId="7" r:id="rId3"/>
    <sheet name="problem 10" sheetId="5" r:id="rId4"/>
  </sheets>
  <functionGroups builtInGroupCount="18"/>
  <calcPr calcId="152511" iterate="1"/>
</workbook>
</file>

<file path=xl/calcChain.xml><?xml version="1.0" encoding="utf-8"?>
<calcChain xmlns="http://schemas.openxmlformats.org/spreadsheetml/2006/main">
  <c r="C6" i="5" l="1"/>
  <c r="B6" i="5"/>
  <c r="B7" i="5"/>
  <c r="C7" i="5"/>
  <c r="B8" i="5" l="1"/>
  <c r="C8" i="5"/>
  <c r="C22" i="4"/>
  <c r="B22" i="4"/>
  <c r="B14" i="4"/>
  <c r="C14" i="4"/>
  <c r="B23" i="4"/>
  <c r="C15" i="4"/>
  <c r="B15" i="4"/>
  <c r="C23" i="4"/>
  <c r="C25" i="5" l="1"/>
  <c r="B24" i="4"/>
  <c r="C24" i="4"/>
  <c r="C16" i="4"/>
  <c r="B16" i="4"/>
  <c r="C6" i="4"/>
  <c r="B6" i="4"/>
  <c r="C7" i="4"/>
  <c r="B7" i="4"/>
  <c r="B8" i="4" l="1"/>
  <c r="C8" i="4"/>
</calcChain>
</file>

<file path=xl/sharedStrings.xml><?xml version="1.0" encoding="utf-8"?>
<sst xmlns="http://schemas.openxmlformats.org/spreadsheetml/2006/main" count="41" uniqueCount="19">
  <si>
    <t>NB</t>
  </si>
  <si>
    <t>WB</t>
  </si>
  <si>
    <t>Calculations</t>
  </si>
  <si>
    <t>Volume (veh/hr)</t>
  </si>
  <si>
    <t>Lambda (veh/sec)</t>
  </si>
  <si>
    <t>AWSC Intersection Model - 2 Single Lane Approaches</t>
  </si>
  <si>
    <r>
      <t>Departure headway (h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</si>
  <si>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X, WB</t>
  </si>
  <si>
    <t>Example Calculation #1</t>
  </si>
  <si>
    <t>Example Calculation #2</t>
  </si>
  <si>
    <t>Example Calculation #3</t>
  </si>
  <si>
    <t>Degree of utilization (X)</t>
  </si>
  <si>
    <t>Problem 10</t>
  </si>
  <si>
    <t>WBVol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</si>
  <si>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d,NB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</si>
  <si>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d,WB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</si>
  <si>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WB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</si>
  <si>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NB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</si>
  <si>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WB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</si>
</sst>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1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X,NB</c:v>
          </c:tx>
          <c:spPr>
            <a:ln w="254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'scenario 1-example calc03'!$B$27:$B$45</c:f>
              <c:numCache>
                <c:formatCode>General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'scenario 1-example calc03'!$E$27:$E$45</c:f>
              <c:numCache>
                <c:formatCode>0.00</c:formatCode>
                <c:ptCount val="19"/>
                <c:pt idx="0">
                  <c:v>0.32499999999999996</c:v>
                </c:pt>
                <c:pt idx="1">
                  <c:v>0.33497599925615118</c:v>
                </c:pt>
                <c:pt idx="2">
                  <c:v>0.34503606526762992</c:v>
                </c:pt>
                <c:pt idx="3">
                  <c:v>0.3551812651640352</c:v>
                </c:pt>
                <c:pt idx="4">
                  <c:v>0.36541268421300438</c:v>
                </c:pt>
                <c:pt idx="5">
                  <c:v>0.37573142620722255</c:v>
                </c:pt>
                <c:pt idx="6">
                  <c:v>0.38613861386138609</c:v>
                </c:pt>
                <c:pt idx="7">
                  <c:v>0.39663538921941505</c:v>
                </c:pt>
                <c:pt idx="8">
                  <c:v>0.4072229140722291</c:v>
                </c:pt>
                <c:pt idx="9">
                  <c:v>0.41790237038640543</c:v>
                </c:pt>
                <c:pt idx="10">
                  <c:v>0.42867496074405109</c:v>
                </c:pt>
                <c:pt idx="11">
                  <c:v>0.43954190879423505</c:v>
                </c:pt>
                <c:pt idx="12">
                  <c:v>0.45050445971633268</c:v>
                </c:pt>
                <c:pt idx="13">
                  <c:v>0.4615638806956564</c:v>
                </c:pt>
                <c:pt idx="14">
                  <c:v>0.47272146141174731</c:v>
                </c:pt>
                <c:pt idx="15">
                  <c:v>0.48397851453972957</c:v>
                </c:pt>
                <c:pt idx="16">
                  <c:v>0.49533637626513183</c:v>
                </c:pt>
                <c:pt idx="17">
                  <c:v>0.50679640681260352</c:v>
                </c:pt>
                <c:pt idx="18">
                  <c:v>0.51835999098896146</c:v>
                </c:pt>
              </c:numCache>
            </c:numRef>
          </c:yVal>
          <c:smooth val="0"/>
        </c:ser>
        <c:ser>
          <c:idx val="1"/>
          <c:order val="1"/>
          <c:tx>
            <c:v>X,WB</c:v>
          </c:tx>
          <c:spPr>
            <a:ln w="254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'scenario 1-example calc03'!$B$27:$B$45</c:f>
              <c:numCache>
                <c:formatCode>General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'scenario 1-example calc03'!$F$27:$F$45</c:f>
              <c:numCache>
                <c:formatCode>0.00</c:formatCode>
                <c:ptCount val="19"/>
                <c:pt idx="0">
                  <c:v>0</c:v>
                </c:pt>
                <c:pt idx="1">
                  <c:v>6.3006311091481748E-2</c:v>
                </c:pt>
                <c:pt idx="2">
                  <c:v>0.12654357011134712</c:v>
                </c:pt>
                <c:pt idx="3">
                  <c:v>0.19061851682548608</c:v>
                </c:pt>
                <c:pt idx="4">
                  <c:v>0.2552380055558171</c:v>
                </c:pt>
                <c:pt idx="5">
                  <c:v>0.32040900762456404</c:v>
                </c:pt>
                <c:pt idx="6">
                  <c:v>0.38613861386138609</c:v>
                </c:pt>
                <c:pt idx="7">
                  <c:v>0.45243403717525305</c:v>
                </c:pt>
                <c:pt idx="8">
                  <c:v>0.51930261519302612</c:v>
                </c:pt>
                <c:pt idx="9">
                  <c:v>0.58675181296677115</c:v>
                </c:pt>
                <c:pt idx="10">
                  <c:v>0.65478922575190235</c:v>
                </c:pt>
                <c:pt idx="11">
                  <c:v>0.72342258185832653</c:v>
                </c:pt>
                <c:pt idx="12">
                  <c:v>0.79265974557683849</c:v>
                </c:pt>
                <c:pt idx="13">
                  <c:v>0.8625087201830931</c:v>
                </c:pt>
                <c:pt idx="14">
                  <c:v>0.93297765102156205</c:v>
                </c:pt>
                <c:pt idx="15">
                  <c:v>1.0040748286719763</c:v>
                </c:pt>
                <c:pt idx="16">
                  <c:v>1.0758086922008332</c:v>
                </c:pt>
                <c:pt idx="17">
                  <c:v>1.1481878325006538</c:v>
                </c:pt>
                <c:pt idx="18">
                  <c:v>1.2212209957197564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973352"/>
        <c:axId val="519972568"/>
      </c:scatterChart>
      <c:valAx>
        <c:axId val="51997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Volume, WB, veh/hr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72568"/>
        <c:crosses val="autoZero"/>
        <c:crossBetween val="midCat"/>
        <c:majorUnit val="200"/>
        <c:minorUnit val="50"/>
      </c:valAx>
      <c:valAx>
        <c:axId val="519972568"/>
        <c:scaling>
          <c:orientation val="minMax"/>
          <c:max val="1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X, WB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73352"/>
        <c:crosses val="autoZero"/>
        <c:crossBetween val="midCat"/>
        <c:majorUnit val="0.2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hd, NB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'scenario 1-example calc03'!$B$27:$B$45</c:f>
              <c:numCache>
                <c:formatCode>General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'scenario 1-example calc03'!$C$27:$C$45</c:f>
              <c:numCache>
                <c:formatCode>0.0</c:formatCode>
                <c:ptCount val="19"/>
                <c:pt idx="0">
                  <c:v>3.9</c:v>
                </c:pt>
                <c:pt idx="1">
                  <c:v>4.0197119910738142</c:v>
                </c:pt>
                <c:pt idx="2">
                  <c:v>4.1404327832115593</c:v>
                </c:pt>
                <c:pt idx="3">
                  <c:v>4.2621751819684226</c:v>
                </c:pt>
                <c:pt idx="4">
                  <c:v>4.3849522105560528</c:v>
                </c:pt>
                <c:pt idx="5">
                  <c:v>4.5087771144866711</c:v>
                </c:pt>
                <c:pt idx="6">
                  <c:v>4.6336633663366333</c:v>
                </c:pt>
                <c:pt idx="7">
                  <c:v>4.7596246706329808</c:v>
                </c:pt>
                <c:pt idx="8">
                  <c:v>4.8866749688667497</c:v>
                </c:pt>
                <c:pt idx="9">
                  <c:v>5.0148284446368656</c:v>
                </c:pt>
                <c:pt idx="10">
                  <c:v>5.1440995289286136</c:v>
                </c:pt>
                <c:pt idx="11">
                  <c:v>5.274502905530821</c:v>
                </c:pt>
                <c:pt idx="12">
                  <c:v>5.4060535165959926</c:v>
                </c:pt>
                <c:pt idx="13">
                  <c:v>5.5387665683478771</c:v>
                </c:pt>
                <c:pt idx="14">
                  <c:v>5.6726575369409682</c:v>
                </c:pt>
                <c:pt idx="15">
                  <c:v>5.807742174476755</c:v>
                </c:pt>
                <c:pt idx="16">
                  <c:v>5.9440365151815824</c:v>
                </c:pt>
                <c:pt idx="17">
                  <c:v>6.0815568817512426</c:v>
                </c:pt>
                <c:pt idx="18">
                  <c:v>6.220319891867538</c:v>
                </c:pt>
              </c:numCache>
            </c:numRef>
          </c:yVal>
          <c:smooth val="0"/>
        </c:ser>
        <c:ser>
          <c:idx val="1"/>
          <c:order val="1"/>
          <c:tx>
            <c:v>hd, WB</c:v>
          </c:tx>
          <c:spPr>
            <a:ln w="2540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'scenario 1-example calc03'!$B$27:$B$45</c:f>
              <c:numCache>
                <c:formatCode>General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'scenario 1-example calc03'!$D$27:$D$45</c:f>
              <c:numCache>
                <c:formatCode>0.0</c:formatCode>
                <c:ptCount val="19"/>
                <c:pt idx="0">
                  <c:v>4.5174999999999992</c:v>
                </c:pt>
                <c:pt idx="1">
                  <c:v>4.5364543985866863</c:v>
                </c:pt>
                <c:pt idx="2">
                  <c:v>4.5555685240084962</c:v>
                </c:pt>
                <c:pt idx="3">
                  <c:v>4.5748444038116665</c:v>
                </c:pt>
                <c:pt idx="4">
                  <c:v>4.5942841000047077</c:v>
                </c:pt>
                <c:pt idx="5">
                  <c:v>4.6138897097937219</c:v>
                </c:pt>
                <c:pt idx="6">
                  <c:v>4.6336633663366333</c:v>
                </c:pt>
                <c:pt idx="7">
                  <c:v>4.6536072395168881</c:v>
                </c:pt>
                <c:pt idx="8">
                  <c:v>4.673723536737235</c:v>
                </c:pt>
                <c:pt idx="9">
                  <c:v>4.6940145037341692</c:v>
                </c:pt>
                <c:pt idx="10">
                  <c:v>4.7144824254136966</c:v>
                </c:pt>
                <c:pt idx="11">
                  <c:v>4.7351296267090461</c:v>
                </c:pt>
                <c:pt idx="12">
                  <c:v>4.755958473461031</c:v>
                </c:pt>
                <c:pt idx="13">
                  <c:v>4.7769713733217465</c:v>
                </c:pt>
                <c:pt idx="14">
                  <c:v>4.7981707766823192</c:v>
                </c:pt>
                <c:pt idx="15">
                  <c:v>4.8195591776254858</c:v>
                </c:pt>
                <c:pt idx="16">
                  <c:v>4.8411391149037497</c:v>
                </c:pt>
                <c:pt idx="17">
                  <c:v>4.8629131729439461</c:v>
                </c:pt>
                <c:pt idx="18">
                  <c:v>4.8848839828790256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977664"/>
        <c:axId val="519978448"/>
      </c:scatterChart>
      <c:valAx>
        <c:axId val="5199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Volume, WB, veh/hr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78448"/>
        <c:crosses val="autoZero"/>
        <c:crossBetween val="midCat"/>
        <c:majorUnit val="200"/>
        <c:minorUnit val="50"/>
      </c:valAx>
      <c:valAx>
        <c:axId val="5199784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hd, WB, sec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77664"/>
        <c:crosses val="autoZero"/>
        <c:crossBetween val="midCat"/>
        <c:majorUnit val="2"/>
        <c:min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'problem 10'!$B$12:$B$25</c:f>
              <c:numCache>
                <c:formatCode>General</c:formatCode>
                <c:ptCount val="14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625</c:v>
                </c:pt>
                <c:pt idx="10">
                  <c:v>650</c:v>
                </c:pt>
                <c:pt idx="11">
                  <c:v>675</c:v>
                </c:pt>
                <c:pt idx="12">
                  <c:v>700</c:v>
                </c:pt>
                <c:pt idx="13">
                  <c:v>747</c:v>
                </c:pt>
              </c:numCache>
            </c:numRef>
          </c:xVal>
          <c:yVal>
            <c:numRef>
              <c:f>'problem 10'!$C$12:$C$25</c:f>
              <c:numCache>
                <c:formatCode>0.000</c:formatCode>
                <c:ptCount val="14"/>
                <c:pt idx="0">
                  <c:v>3.1437203880792623E-2</c:v>
                </c:pt>
                <c:pt idx="1">
                  <c:v>6.3006311091481748E-2</c:v>
                </c:pt>
                <c:pt idx="2">
                  <c:v>0.12654357011134712</c:v>
                </c:pt>
                <c:pt idx="3">
                  <c:v>0.2552380055558171</c:v>
                </c:pt>
                <c:pt idx="4">
                  <c:v>0.38613861386138609</c:v>
                </c:pt>
                <c:pt idx="5">
                  <c:v>0.51930261519302612</c:v>
                </c:pt>
                <c:pt idx="6">
                  <c:v>0.65478922575190235</c:v>
                </c:pt>
                <c:pt idx="7">
                  <c:v>0.72342258185832653</c:v>
                </c:pt>
                <c:pt idx="8">
                  <c:v>0.79265974557683849</c:v>
                </c:pt>
                <c:pt idx="9">
                  <c:v>0.82750725080140419</c:v>
                </c:pt>
                <c:pt idx="10">
                  <c:v>0.8625087201830931</c:v>
                </c:pt>
                <c:pt idx="11">
                  <c:v>0.8976651763537008</c:v>
                </c:pt>
                <c:pt idx="12">
                  <c:v>0.93297765102156205</c:v>
                </c:pt>
                <c:pt idx="13">
                  <c:v>0.99979112828500749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404168"/>
        <c:axId val="509405736"/>
      </c:scatterChart>
      <c:valAx>
        <c:axId val="50940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WB volume, veh/hr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5736"/>
        <c:crosses val="autoZero"/>
        <c:crossBetween val="midCat"/>
        <c:majorUnit val="200"/>
        <c:minorUnit val="50"/>
      </c:valAx>
      <c:valAx>
        <c:axId val="509405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X, WB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416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1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1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4762</xdr:rowOff>
    </xdr:from>
    <xdr:to>
      <xdr:col>11</xdr:col>
      <xdr:colOff>304800</xdr:colOff>
      <xdr:row>25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6"/>
  <sheetViews>
    <sheetView topLeftCell="A18" workbookViewId="0">
      <selection activeCell="F13" sqref="F13"/>
    </sheetView>
  </sheetViews>
  <sheetFormatPr defaultRowHeight="14.4" x14ac:dyDescent="0.3"/>
  <cols>
    <col min="1" max="1" width="23.109375" customWidth="1"/>
  </cols>
  <sheetData>
    <row r="1" spans="1:5" x14ac:dyDescent="0.3">
      <c r="A1" s="1" t="s">
        <v>5</v>
      </c>
    </row>
    <row r="3" spans="1:5" x14ac:dyDescent="0.3">
      <c r="A3" s="1" t="s">
        <v>8</v>
      </c>
      <c r="D3" s="1"/>
    </row>
    <row r="4" spans="1:5" x14ac:dyDescent="0.3">
      <c r="A4" s="5" t="s">
        <v>2</v>
      </c>
      <c r="B4" s="6" t="s">
        <v>0</v>
      </c>
      <c r="C4" s="6" t="s">
        <v>1</v>
      </c>
      <c r="D4" s="2"/>
      <c r="E4" s="2"/>
    </row>
    <row r="5" spans="1:5" x14ac:dyDescent="0.3">
      <c r="A5" s="7" t="s">
        <v>3</v>
      </c>
      <c r="B5" s="7">
        <v>300</v>
      </c>
      <c r="C5" s="7">
        <v>200</v>
      </c>
    </row>
    <row r="6" spans="1:5" x14ac:dyDescent="0.3">
      <c r="A6" s="7" t="s">
        <v>4</v>
      </c>
      <c r="B6" s="8">
        <f>B5/3600</f>
        <v>8.3333333333333329E-2</v>
      </c>
      <c r="C6" s="8">
        <f t="shared" ref="C6" si="0">C5/3600</f>
        <v>5.5555555555555552E-2</v>
      </c>
      <c r="D6" s="3"/>
      <c r="E6" s="3"/>
    </row>
    <row r="7" spans="1:5" ht="15.6" x14ac:dyDescent="0.35">
      <c r="A7" s="7" t="s">
        <v>6</v>
      </c>
      <c r="B7" s="9">
        <f>DepartureHeadway(B6,C6)</f>
        <v>4.3849522105560528</v>
      </c>
      <c r="C7" s="9">
        <f>DepartureHeadway(C6,B6)</f>
        <v>4.5942841000047077</v>
      </c>
    </row>
    <row r="8" spans="1:5" x14ac:dyDescent="0.3">
      <c r="A8" s="7" t="s">
        <v>11</v>
      </c>
      <c r="B8" s="8">
        <f>B6*B7</f>
        <v>0.36541268421300438</v>
      </c>
      <c r="C8" s="8">
        <f>C6*C7</f>
        <v>0.2552380055558171</v>
      </c>
    </row>
    <row r="11" spans="1:5" x14ac:dyDescent="0.3">
      <c r="A11" s="1" t="s">
        <v>9</v>
      </c>
      <c r="D11" s="1"/>
    </row>
    <row r="12" spans="1:5" x14ac:dyDescent="0.3">
      <c r="A12" s="5" t="s">
        <v>2</v>
      </c>
      <c r="B12" s="6" t="s">
        <v>0</v>
      </c>
      <c r="C12" s="6" t="s">
        <v>1</v>
      </c>
      <c r="D12" s="2"/>
      <c r="E12" s="2"/>
    </row>
    <row r="13" spans="1:5" x14ac:dyDescent="0.3">
      <c r="A13" s="7" t="s">
        <v>3</v>
      </c>
      <c r="B13" s="7">
        <v>300</v>
      </c>
      <c r="C13" s="7">
        <v>900</v>
      </c>
    </row>
    <row r="14" spans="1:5" x14ac:dyDescent="0.3">
      <c r="A14" s="7" t="s">
        <v>4</v>
      </c>
      <c r="B14" s="8">
        <f>B13/3600</f>
        <v>8.3333333333333329E-2</v>
      </c>
      <c r="C14" s="8">
        <f t="shared" ref="C14" si="1">C13/3600</f>
        <v>0.25</v>
      </c>
      <c r="D14" s="3"/>
      <c r="E14" s="3"/>
    </row>
    <row r="15" spans="1:5" ht="15.6" x14ac:dyDescent="0.35">
      <c r="A15" s="7" t="s">
        <v>6</v>
      </c>
      <c r="B15" s="9">
        <f>DepartureHeadway(B14,C14)</f>
        <v>6.220319891867538</v>
      </c>
      <c r="C15" s="9">
        <f>DepartureHeadway(C14,B14)</f>
        <v>4.8848839828790256</v>
      </c>
    </row>
    <row r="16" spans="1:5" x14ac:dyDescent="0.3">
      <c r="A16" s="7" t="s">
        <v>11</v>
      </c>
      <c r="B16" s="8">
        <f>B14*B15</f>
        <v>0.51835999098896146</v>
      </c>
      <c r="C16" s="8">
        <f>C14*C15</f>
        <v>1.2212209957197564</v>
      </c>
    </row>
    <row r="18" spans="1:17" x14ac:dyDescent="0.3">
      <c r="B18" s="4"/>
      <c r="C18" s="4"/>
    </row>
    <row r="19" spans="1:17" x14ac:dyDescent="0.3">
      <c r="A19" s="1" t="s">
        <v>10</v>
      </c>
      <c r="D19" s="1"/>
    </row>
    <row r="20" spans="1:17" x14ac:dyDescent="0.3">
      <c r="A20" s="5" t="s">
        <v>2</v>
      </c>
      <c r="B20" s="6" t="s">
        <v>0</v>
      </c>
      <c r="C20" s="6" t="s">
        <v>1</v>
      </c>
      <c r="D20" s="2"/>
      <c r="E20" s="2"/>
    </row>
    <row r="21" spans="1:17" x14ac:dyDescent="0.3">
      <c r="A21" s="7" t="s">
        <v>3</v>
      </c>
      <c r="B21" s="7">
        <v>300</v>
      </c>
      <c r="C21" s="7">
        <v>900</v>
      </c>
    </row>
    <row r="22" spans="1:17" x14ac:dyDescent="0.3">
      <c r="A22" s="7" t="s">
        <v>4</v>
      </c>
      <c r="B22" s="8">
        <f>B21/3600</f>
        <v>8.3333333333333329E-2</v>
      </c>
      <c r="C22" s="8">
        <f t="shared" ref="C22" si="2">C21/3600</f>
        <v>0.25</v>
      </c>
      <c r="D22" s="3"/>
      <c r="E22" s="3"/>
    </row>
    <row r="23" spans="1:17" ht="15.6" x14ac:dyDescent="0.35">
      <c r="A23" s="7" t="s">
        <v>6</v>
      </c>
      <c r="B23" s="9">
        <f>DepartureHeadway(B22,C22)</f>
        <v>6.220319891867538</v>
      </c>
      <c r="C23" s="9">
        <f>DepartureHeadway(C22,B22)</f>
        <v>4.8848839828790256</v>
      </c>
    </row>
    <row r="24" spans="1:17" x14ac:dyDescent="0.3">
      <c r="A24" s="7" t="s">
        <v>11</v>
      </c>
      <c r="B24" s="8">
        <f>B22*B23</f>
        <v>0.51835999098896146</v>
      </c>
      <c r="C24" s="8">
        <f>C22*C23</f>
        <v>1.2212209957197564</v>
      </c>
    </row>
    <row r="25" spans="1:17" x14ac:dyDescent="0.3">
      <c r="N25" s="1"/>
    </row>
    <row r="26" spans="1:17" ht="15.6" x14ac:dyDescent="0.35">
      <c r="B26" s="10" t="s">
        <v>18</v>
      </c>
      <c r="C26" s="10" t="s">
        <v>14</v>
      </c>
      <c r="D26" s="10" t="s">
        <v>15</v>
      </c>
      <c r="E26" s="10" t="s">
        <v>17</v>
      </c>
      <c r="F26" s="10" t="s">
        <v>16</v>
      </c>
      <c r="N26" s="2"/>
      <c r="O26" s="2"/>
      <c r="P26" s="2"/>
      <c r="Q26" s="2"/>
    </row>
    <row r="27" spans="1:17" x14ac:dyDescent="0.3">
      <c r="B27" s="11">
        <v>0</v>
      </c>
      <c r="C27" s="13">
        <v>3.9</v>
      </c>
      <c r="D27" s="13">
        <v>4.5174999999999992</v>
      </c>
      <c r="E27" s="12">
        <v>0.32499999999999996</v>
      </c>
      <c r="F27" s="12">
        <v>0</v>
      </c>
      <c r="O27" s="3"/>
      <c r="P27" s="3"/>
      <c r="Q27" s="3"/>
    </row>
    <row r="28" spans="1:17" x14ac:dyDescent="0.3">
      <c r="B28" s="11">
        <v>50</v>
      </c>
      <c r="C28" s="13">
        <v>4.0197119910738142</v>
      </c>
      <c r="D28" s="13">
        <v>4.5364543985866863</v>
      </c>
      <c r="E28" s="12">
        <v>0.33497599925615118</v>
      </c>
      <c r="F28" s="12">
        <v>6.3006311091481748E-2</v>
      </c>
      <c r="O28" s="3"/>
      <c r="P28" s="3"/>
      <c r="Q28" s="3"/>
    </row>
    <row r="29" spans="1:17" x14ac:dyDescent="0.3">
      <c r="B29" s="11">
        <v>100</v>
      </c>
      <c r="C29" s="13">
        <v>4.1404327832115593</v>
      </c>
      <c r="D29" s="13">
        <v>4.5555685240084962</v>
      </c>
      <c r="E29" s="12">
        <v>0.34503606526762992</v>
      </c>
      <c r="F29" s="12">
        <v>0.12654357011134712</v>
      </c>
      <c r="O29" s="3"/>
      <c r="P29" s="3"/>
      <c r="Q29" s="3"/>
    </row>
    <row r="30" spans="1:17" x14ac:dyDescent="0.3">
      <c r="B30" s="11">
        <v>150</v>
      </c>
      <c r="C30" s="13">
        <v>4.2621751819684226</v>
      </c>
      <c r="D30" s="13">
        <v>4.5748444038116665</v>
      </c>
      <c r="E30" s="12">
        <v>0.3551812651640352</v>
      </c>
      <c r="F30" s="12">
        <v>0.19061851682548608</v>
      </c>
      <c r="O30" s="3"/>
      <c r="P30" s="3"/>
      <c r="Q30" s="3"/>
    </row>
    <row r="31" spans="1:17" x14ac:dyDescent="0.3">
      <c r="B31" s="11">
        <v>200</v>
      </c>
      <c r="C31" s="13">
        <v>4.3849522105560528</v>
      </c>
      <c r="D31" s="13">
        <v>4.5942841000047077</v>
      </c>
      <c r="E31" s="12">
        <v>0.36541268421300438</v>
      </c>
      <c r="F31" s="12">
        <v>0.2552380055558171</v>
      </c>
      <c r="O31" s="3"/>
      <c r="P31" s="3"/>
      <c r="Q31" s="3"/>
    </row>
    <row r="32" spans="1:17" x14ac:dyDescent="0.3">
      <c r="B32" s="11">
        <v>250</v>
      </c>
      <c r="C32" s="13">
        <v>4.5087771144866711</v>
      </c>
      <c r="D32" s="13">
        <v>4.6138897097937219</v>
      </c>
      <c r="E32" s="12">
        <v>0.37573142620722255</v>
      </c>
      <c r="F32" s="12">
        <v>0.32040900762456404</v>
      </c>
      <c r="O32" s="3"/>
      <c r="P32" s="3"/>
      <c r="Q32" s="3"/>
    </row>
    <row r="33" spans="2:17" x14ac:dyDescent="0.3">
      <c r="B33" s="11">
        <v>300</v>
      </c>
      <c r="C33" s="13">
        <v>4.6336633663366333</v>
      </c>
      <c r="D33" s="13">
        <v>4.6336633663366333</v>
      </c>
      <c r="E33" s="12">
        <v>0.38613861386138609</v>
      </c>
      <c r="F33" s="12">
        <v>0.38613861386138609</v>
      </c>
      <c r="O33" s="3"/>
      <c r="P33" s="3"/>
      <c r="Q33" s="3"/>
    </row>
    <row r="34" spans="2:17" x14ac:dyDescent="0.3">
      <c r="B34" s="11">
        <v>350</v>
      </c>
      <c r="C34" s="13">
        <v>4.7596246706329808</v>
      </c>
      <c r="D34" s="13">
        <v>4.6536072395168881</v>
      </c>
      <c r="E34" s="12">
        <v>0.39663538921941505</v>
      </c>
      <c r="F34" s="12">
        <v>0.45243403717525305</v>
      </c>
      <c r="O34" s="3"/>
      <c r="P34" s="3"/>
      <c r="Q34" s="3"/>
    </row>
    <row r="35" spans="2:17" x14ac:dyDescent="0.3">
      <c r="B35" s="11">
        <v>400</v>
      </c>
      <c r="C35" s="13">
        <v>4.8866749688667497</v>
      </c>
      <c r="D35" s="13">
        <v>4.673723536737235</v>
      </c>
      <c r="E35" s="12">
        <v>0.4072229140722291</v>
      </c>
      <c r="F35" s="12">
        <v>0.51930261519302612</v>
      </c>
      <c r="O35" s="3"/>
      <c r="P35" s="3"/>
      <c r="Q35" s="3"/>
    </row>
    <row r="36" spans="2:17" x14ac:dyDescent="0.3">
      <c r="B36" s="11">
        <v>450</v>
      </c>
      <c r="C36" s="13">
        <v>5.0148284446368656</v>
      </c>
      <c r="D36" s="13">
        <v>4.6940145037341692</v>
      </c>
      <c r="E36" s="12">
        <v>0.41790237038640543</v>
      </c>
      <c r="F36" s="12">
        <v>0.58675181296677115</v>
      </c>
      <c r="O36" s="3"/>
      <c r="P36" s="3"/>
      <c r="Q36" s="3"/>
    </row>
    <row r="37" spans="2:17" x14ac:dyDescent="0.3">
      <c r="B37" s="11">
        <v>500</v>
      </c>
      <c r="C37" s="13">
        <v>5.1440995289286136</v>
      </c>
      <c r="D37" s="13">
        <v>4.7144824254136966</v>
      </c>
      <c r="E37" s="12">
        <v>0.42867496074405109</v>
      </c>
      <c r="F37" s="12">
        <v>0.65478922575190235</v>
      </c>
      <c r="O37" s="3"/>
      <c r="P37" s="3"/>
      <c r="Q37" s="3"/>
    </row>
    <row r="38" spans="2:17" x14ac:dyDescent="0.3">
      <c r="B38" s="11">
        <v>550</v>
      </c>
      <c r="C38" s="13">
        <v>5.274502905530821</v>
      </c>
      <c r="D38" s="13">
        <v>4.7351296267090461</v>
      </c>
      <c r="E38" s="12">
        <v>0.43954190879423505</v>
      </c>
      <c r="F38" s="12">
        <v>0.72342258185832653</v>
      </c>
      <c r="O38" s="3"/>
      <c r="P38" s="3"/>
      <c r="Q38" s="3"/>
    </row>
    <row r="39" spans="2:17" x14ac:dyDescent="0.3">
      <c r="B39" s="11">
        <v>600</v>
      </c>
      <c r="C39" s="13">
        <v>5.4060535165959926</v>
      </c>
      <c r="D39" s="13">
        <v>4.755958473461031</v>
      </c>
      <c r="E39" s="12">
        <v>0.45050445971633268</v>
      </c>
      <c r="F39" s="12">
        <v>0.79265974557683849</v>
      </c>
      <c r="O39" s="3"/>
      <c r="P39" s="3"/>
      <c r="Q39" s="3"/>
    </row>
    <row r="40" spans="2:17" x14ac:dyDescent="0.3">
      <c r="B40" s="11">
        <v>650</v>
      </c>
      <c r="C40" s="13">
        <v>5.5387665683478771</v>
      </c>
      <c r="D40" s="13">
        <v>4.7769713733217465</v>
      </c>
      <c r="E40" s="12">
        <v>0.4615638806956564</v>
      </c>
      <c r="F40" s="12">
        <v>0.8625087201830931</v>
      </c>
      <c r="O40" s="3"/>
      <c r="P40" s="3"/>
      <c r="Q40" s="3"/>
    </row>
    <row r="41" spans="2:17" x14ac:dyDescent="0.3">
      <c r="B41" s="11">
        <v>700</v>
      </c>
      <c r="C41" s="13">
        <v>5.6726575369409682</v>
      </c>
      <c r="D41" s="13">
        <v>4.7981707766823192</v>
      </c>
      <c r="E41" s="12">
        <v>0.47272146141174731</v>
      </c>
      <c r="F41" s="12">
        <v>0.93297765102156205</v>
      </c>
    </row>
    <row r="42" spans="2:17" x14ac:dyDescent="0.3">
      <c r="B42" s="11">
        <v>750</v>
      </c>
      <c r="C42" s="13">
        <v>5.807742174476755</v>
      </c>
      <c r="D42" s="13">
        <v>4.8195591776254858</v>
      </c>
      <c r="E42" s="12">
        <v>0.48397851453972957</v>
      </c>
      <c r="F42" s="12">
        <v>1.0040748286719763</v>
      </c>
    </row>
    <row r="43" spans="2:17" x14ac:dyDescent="0.3">
      <c r="B43" s="11">
        <v>800</v>
      </c>
      <c r="C43" s="13">
        <v>5.9440365151815824</v>
      </c>
      <c r="D43" s="13">
        <v>4.8411391149037497</v>
      </c>
      <c r="E43" s="12">
        <v>0.49533637626513183</v>
      </c>
      <c r="F43" s="12">
        <v>1.0758086922008332</v>
      </c>
    </row>
    <row r="44" spans="2:17" x14ac:dyDescent="0.3">
      <c r="B44" s="11">
        <v>850</v>
      </c>
      <c r="C44" s="13">
        <v>6.0815568817512426</v>
      </c>
      <c r="D44" s="13">
        <v>4.8629131729439461</v>
      </c>
      <c r="E44" s="12">
        <v>0.50679640681260352</v>
      </c>
      <c r="F44" s="12">
        <v>1.1481878325006538</v>
      </c>
    </row>
    <row r="45" spans="2:17" x14ac:dyDescent="0.3">
      <c r="B45" s="11">
        <v>900</v>
      </c>
      <c r="C45" s="13">
        <v>6.220319891867538</v>
      </c>
      <c r="D45" s="13">
        <v>4.8848839828790256</v>
      </c>
      <c r="E45" s="12">
        <v>0.51835999098896146</v>
      </c>
      <c r="F45" s="12">
        <v>1.2212209957197564</v>
      </c>
    </row>
    <row r="46" spans="2:17" x14ac:dyDescent="0.3">
      <c r="C46" s="13"/>
      <c r="D46" s="13"/>
      <c r="E46" s="12"/>
      <c r="F46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5"/>
  <sheetViews>
    <sheetView workbookViewId="0">
      <selection activeCell="B11" sqref="B11:C25"/>
    </sheetView>
  </sheetViews>
  <sheetFormatPr defaultRowHeight="14.4" x14ac:dyDescent="0.3"/>
  <cols>
    <col min="1" max="1" width="23.109375" customWidth="1"/>
  </cols>
  <sheetData>
    <row r="1" spans="1:5" x14ac:dyDescent="0.3">
      <c r="A1" s="1" t="s">
        <v>5</v>
      </c>
    </row>
    <row r="3" spans="1:5" x14ac:dyDescent="0.3">
      <c r="A3" s="1" t="s">
        <v>12</v>
      </c>
      <c r="D3" s="1"/>
    </row>
    <row r="4" spans="1:5" x14ac:dyDescent="0.3">
      <c r="A4" s="5" t="s">
        <v>2</v>
      </c>
      <c r="B4" s="6" t="s">
        <v>0</v>
      </c>
      <c r="C4" s="6" t="s">
        <v>1</v>
      </c>
      <c r="D4" s="2"/>
      <c r="E4" s="2"/>
    </row>
    <row r="5" spans="1:5" x14ac:dyDescent="0.3">
      <c r="A5" s="7" t="s">
        <v>3</v>
      </c>
      <c r="B5" s="7">
        <v>300</v>
      </c>
      <c r="C5" s="7">
        <v>747</v>
      </c>
    </row>
    <row r="6" spans="1:5" x14ac:dyDescent="0.3">
      <c r="A6" s="7" t="s">
        <v>4</v>
      </c>
      <c r="B6" s="8">
        <f>B5/3600</f>
        <v>8.3333333333333329E-2</v>
      </c>
      <c r="C6" s="8">
        <f t="shared" ref="C6" si="0">C5/3600</f>
        <v>0.20749999999999999</v>
      </c>
      <c r="D6" s="3"/>
      <c r="E6" s="3"/>
    </row>
    <row r="7" spans="1:5" ht="15.6" x14ac:dyDescent="0.35">
      <c r="A7" s="7" t="s">
        <v>6</v>
      </c>
      <c r="B7" s="9">
        <f>DepartureHeadway(B6,C6)</f>
        <v>5.7996031437415141</v>
      </c>
      <c r="C7" s="9">
        <f>DepartureHeadway(C6,B6)</f>
        <v>4.8182704977590722</v>
      </c>
    </row>
    <row r="8" spans="1:5" x14ac:dyDescent="0.3">
      <c r="A8" s="7" t="s">
        <v>11</v>
      </c>
      <c r="B8" s="8">
        <f>B6*B7</f>
        <v>0.48330026197845949</v>
      </c>
      <c r="C8" s="8">
        <f>C6*C7</f>
        <v>0.99979112828500749</v>
      </c>
    </row>
    <row r="11" spans="1:5" x14ac:dyDescent="0.3">
      <c r="B11" s="2" t="s">
        <v>13</v>
      </c>
      <c r="C11" s="2" t="s">
        <v>7</v>
      </c>
    </row>
    <row r="12" spans="1:5" x14ac:dyDescent="0.3">
      <c r="B12">
        <v>25</v>
      </c>
      <c r="C12" s="3">
        <v>3.1437203880792623E-2</v>
      </c>
    </row>
    <row r="13" spans="1:5" x14ac:dyDescent="0.3">
      <c r="B13">
        <v>50</v>
      </c>
      <c r="C13" s="3">
        <v>6.3006311091481748E-2</v>
      </c>
    </row>
    <row r="14" spans="1:5" x14ac:dyDescent="0.3">
      <c r="B14">
        <v>100</v>
      </c>
      <c r="C14" s="3">
        <v>0.12654357011134712</v>
      </c>
    </row>
    <row r="15" spans="1:5" x14ac:dyDescent="0.3">
      <c r="B15">
        <v>200</v>
      </c>
      <c r="C15" s="3">
        <v>0.2552380055558171</v>
      </c>
    </row>
    <row r="16" spans="1:5" x14ac:dyDescent="0.3">
      <c r="B16">
        <v>300</v>
      </c>
      <c r="C16" s="3">
        <v>0.38613861386138609</v>
      </c>
    </row>
    <row r="17" spans="2:3" x14ac:dyDescent="0.3">
      <c r="B17">
        <v>400</v>
      </c>
      <c r="C17" s="3">
        <v>0.51930261519302612</v>
      </c>
    </row>
    <row r="18" spans="2:3" x14ac:dyDescent="0.3">
      <c r="B18">
        <v>500</v>
      </c>
      <c r="C18" s="3">
        <v>0.65478922575190235</v>
      </c>
    </row>
    <row r="19" spans="2:3" x14ac:dyDescent="0.3">
      <c r="B19">
        <v>550</v>
      </c>
      <c r="C19" s="3">
        <v>0.72342258185832653</v>
      </c>
    </row>
    <row r="20" spans="2:3" x14ac:dyDescent="0.3">
      <c r="B20">
        <v>600</v>
      </c>
      <c r="C20" s="3">
        <v>0.79265974557683849</v>
      </c>
    </row>
    <row r="21" spans="2:3" x14ac:dyDescent="0.3">
      <c r="B21">
        <v>625</v>
      </c>
      <c r="C21" s="3">
        <v>0.82750725080140419</v>
      </c>
    </row>
    <row r="22" spans="2:3" x14ac:dyDescent="0.3">
      <c r="B22">
        <v>650</v>
      </c>
      <c r="C22" s="3">
        <v>0.8625087201830931</v>
      </c>
    </row>
    <row r="23" spans="2:3" x14ac:dyDescent="0.3">
      <c r="B23">
        <v>675</v>
      </c>
      <c r="C23" s="3">
        <v>0.8976651763537008</v>
      </c>
    </row>
    <row r="24" spans="2:3" x14ac:dyDescent="0.3">
      <c r="B24">
        <v>700</v>
      </c>
      <c r="C24" s="3">
        <v>0.93297765102156205</v>
      </c>
    </row>
    <row r="25" spans="2:3" x14ac:dyDescent="0.3">
      <c r="B25">
        <v>747</v>
      </c>
      <c r="C25" s="3">
        <f t="shared" ref="C25" si="1">$C$8</f>
        <v>0.99979112828500749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scenario 1-example calc03</vt:lpstr>
      <vt:lpstr>problem 10</vt:lpstr>
      <vt:lpstr>example calc03 fig04</vt:lpstr>
      <vt:lpstr>example calc03 fig05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mkyte</cp:lastModifiedBy>
  <dcterms:created xsi:type="dcterms:W3CDTF">2013-01-14T21:31:56Z</dcterms:created>
  <dcterms:modified xsi:type="dcterms:W3CDTF">2018-01-11T19:09:42Z</dcterms:modified>
</cp:coreProperties>
</file>